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2" r:id="rId1"/>
    <sheet name="Sheet2" sheetId="3" r:id="rId2"/>
  </sheets>
  <definedNames>
    <definedName name="_xlnm.Print_Titles" localSheetId="0">Sheet1!$3:$3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<sst xmlns="http://schemas.openxmlformats.org/spreadsheetml/2006/main" count="115" uniqueCount="79">
  <si>
    <t>附件1</t>
  </si>
  <si>
    <r>
      <rPr>
        <sz val="18"/>
        <rFont val="方正小标宋简体"/>
        <charset val="134"/>
      </rPr>
      <t xml:space="preserve">                                                                     中医骨伤类</t>
    </r>
    <r>
      <rPr>
        <sz val="18"/>
        <color theme="1"/>
        <rFont val="方正小标宋简体"/>
        <charset val="134"/>
      </rPr>
      <t>医疗服务价格项目</t>
    </r>
  </si>
  <si>
    <t>序号</t>
  </si>
  <si>
    <t>项目编码</t>
  </si>
  <si>
    <t>项目名称</t>
  </si>
  <si>
    <t>服务产出</t>
  </si>
  <si>
    <t>价格构成</t>
  </si>
  <si>
    <t>计价单位</t>
  </si>
  <si>
    <t>计价说明</t>
  </si>
  <si>
    <r>
      <rPr>
        <b/>
        <sz val="10"/>
        <rFont val="宋体"/>
        <charset val="134"/>
      </rPr>
      <t>指导价格</t>
    </r>
    <r>
      <rPr>
        <b/>
        <sz val="10"/>
        <color rgb="FF000000"/>
        <rFont val="Times New Roman"/>
        <charset val="204"/>
      </rPr>
      <t>(</t>
    </r>
    <r>
      <rPr>
        <b/>
        <sz val="10"/>
        <color rgb="FF000000"/>
        <rFont val="宋体"/>
        <charset val="134"/>
      </rPr>
      <t>省</t>
    </r>
    <r>
      <rPr>
        <b/>
        <sz val="10"/>
        <color rgb="FF000000"/>
        <rFont val="Times New Roman"/>
        <charset val="204"/>
      </rPr>
      <t>)</t>
    </r>
  </si>
  <si>
    <r>
      <rPr>
        <b/>
        <sz val="10"/>
        <rFont val="宋体"/>
        <charset val="134"/>
      </rPr>
      <t>指导价格</t>
    </r>
    <r>
      <rPr>
        <b/>
        <sz val="10"/>
        <color rgb="FF000000"/>
        <rFont val="Times New Roman"/>
        <charset val="134"/>
      </rPr>
      <t>(</t>
    </r>
    <r>
      <rPr>
        <b/>
        <sz val="10"/>
        <color rgb="FF000000"/>
        <rFont val="宋体"/>
        <charset val="134"/>
      </rPr>
      <t>市</t>
    </r>
    <r>
      <rPr>
        <b/>
        <sz val="10"/>
        <color rgb="FF000000"/>
        <rFont val="Times New Roman"/>
        <charset val="134"/>
      </rPr>
      <t>)</t>
    </r>
  </si>
  <si>
    <r>
      <rPr>
        <b/>
        <sz val="10"/>
        <rFont val="宋体"/>
        <charset val="134"/>
      </rPr>
      <t>指导价格</t>
    </r>
    <r>
      <rPr>
        <b/>
        <sz val="10"/>
        <color rgb="FF000000"/>
        <rFont val="Times New Roman"/>
        <charset val="134"/>
      </rPr>
      <t>(</t>
    </r>
    <r>
      <rPr>
        <b/>
        <sz val="10"/>
        <color rgb="FF000000"/>
        <rFont val="宋体"/>
        <charset val="134"/>
      </rPr>
      <t>县</t>
    </r>
    <r>
      <rPr>
        <b/>
        <sz val="10"/>
        <color rgb="FF000000"/>
        <rFont val="Times New Roman"/>
        <charset val="134"/>
      </rPr>
      <t>)</t>
    </r>
  </si>
  <si>
    <r>
      <rPr>
        <b/>
        <sz val="10"/>
        <rFont val="宋体"/>
        <charset val="134"/>
      </rPr>
      <t>指导价格</t>
    </r>
    <r>
      <rPr>
        <b/>
        <sz val="10"/>
        <color rgb="FF000000"/>
        <rFont val="Times New Roman"/>
        <charset val="134"/>
      </rPr>
      <t>(</t>
    </r>
    <r>
      <rPr>
        <b/>
        <sz val="10"/>
        <color rgb="FF000000"/>
        <rFont val="宋体"/>
        <charset val="134"/>
      </rPr>
      <t>基层</t>
    </r>
    <r>
      <rPr>
        <b/>
        <sz val="10"/>
        <color rgb="FF000000"/>
        <rFont val="Times New Roman"/>
        <charset val="134"/>
      </rPr>
      <t>)</t>
    </r>
  </si>
  <si>
    <t>医保类别</t>
  </si>
  <si>
    <t>014</t>
  </si>
  <si>
    <t>中医及民族医诊疗</t>
  </si>
  <si>
    <t>0143</t>
  </si>
  <si>
    <t>中医骨伤</t>
  </si>
  <si>
    <t>使用说明:
1.本指南以中医骨伤为重点，按照中医骨伤治疗方式的服务产出设立价格项目。立项指南所定价格属于政府指导价为最高限价，下浮不限。
2.本指南所称的“价格构成”，指项目价格应涵盖的各类资源消耗，用于确定计价单元的边界，是各级医疗保障部门制定调整项目价格考虑的测算因子，不应作为临床技术标准理解，不是实际操作方式、路径、步骤、程序的强制性要求，价格构成中包含，但个别临床实践中非必要、未发生的，无需强制要求公立医疗机构减计费用。所列“设备投入”包括但不限于操作设备、器具及固定资产投入。
3.本指南所称“加收项”，指同一项目以不同方式提供或在不同场景应用时，确有必要制定差异化收费标准而细分的一类子项，包括在原项目价格基础上增加或减少收费的情况。
4.本指南所称“扩展项”，指同一项目下以不同方式提供或在不同场景应用时，只扩展价格项目适用范围、不额外加价的一类子项，子项的价格按主项目执行。
5.本指南所称“基本物耗”指原则上限于不应或不必要与医疗服务项目分割的易耗品，包括但不限于各类消杀灭菌用品、标签、储存用品、清洁用品、个人防护用品、垃圾处理用品、冲洗液、润滑剂、棉球、棉签、纱布（垫）、护（尿）垫、手术巾（单）、治疗巾（单）、中单、治疗护理盘(包）、手术包、注射器、防渗漏垫、悬吊巾、压垫、棉垫、可复用的操作器具、各种针具刀具等。基本物耗成本计入项目价格，不另行收费。除基本物耗以外的其他耗材，按照实际采购价格零差率另行收费。
6. 本指南所称的“每关节”是指，单个大关节（肩、肘、腕、髋、膝、踝）、颈椎、胸椎、腰椎、单侧手掌部关节、单侧足部关节、单侧颞颌关节、单侧肩锁关节、胸锁关节。
7. 本指南所称的“儿童”是指6岁及以下未成年人。
8. 本指南中涉及“包括……”“……等”的，属于开放型表述，所指对象不仅局限于表述中列明的事项，也包括未列明的同类事项。</t>
  </si>
  <si>
    <t>014300000010000</t>
  </si>
  <si>
    <t>手法整复术
（关节脱位）</t>
  </si>
  <si>
    <t>通过手法（或辅助器械）使脱位或紊乱关节复位。</t>
  </si>
  <si>
    <t>所定价格涵盖摆位、整复、包扎、必要时固定等步骤，以及必要时使用辅助器械所需的人力资源和基本物质资源消耗。</t>
  </si>
  <si>
    <t>每关节</t>
  </si>
  <si>
    <t>甲类</t>
  </si>
  <si>
    <t>014300000010001</t>
  </si>
  <si>
    <t>手法整复术
（关节脱位）-儿童
（加收）</t>
  </si>
  <si>
    <t>丙类</t>
  </si>
  <si>
    <t>014300000020000</t>
  </si>
  <si>
    <t>手法整复术
（复杂关节脱位）</t>
  </si>
  <si>
    <t>通过手法（或辅助器械）使脱位复杂关节复位。</t>
  </si>
  <si>
    <t>“复杂关节脱位”指寰枢椎、髋关节、骨盆等关节脱位以及陈旧性脱位。</t>
  </si>
  <si>
    <t>014300000020001</t>
  </si>
  <si>
    <t>手法整复术
（复杂关节脱位）-儿童（加收）</t>
  </si>
  <si>
    <t>014300000030000</t>
  </si>
  <si>
    <t>手法整复术
（骨伤）</t>
  </si>
  <si>
    <t>通过正骨手法（或辅助器械）使骨折或韧带损伤复位。</t>
  </si>
  <si>
    <t>每处骨折</t>
  </si>
  <si>
    <t>014300000030001</t>
  </si>
  <si>
    <t>手法整复术
（骨伤）-儿童（加收）</t>
  </si>
  <si>
    <t>014300000040000</t>
  </si>
  <si>
    <t>手法整复术
（复杂骨伤）</t>
  </si>
  <si>
    <t>通过正骨手法（或辅助器械）使复杂骨折或韧带损伤复位。</t>
  </si>
  <si>
    <t>“复杂骨伤”指脊柱、骨盆、关节内等骨折以及陈旧性、粉碎性骨折。</t>
  </si>
  <si>
    <t>014300000040001</t>
  </si>
  <si>
    <t>手法整复术
（复杂骨伤）-儿童
（加收）</t>
  </si>
  <si>
    <t>014300000050000</t>
  </si>
  <si>
    <t>小夹板固定术</t>
  </si>
  <si>
    <t>通过小夹板等各种外固定方式对骨折部位进行包扎固定。</t>
  </si>
  <si>
    <t>所定价格涵盖摆位、固定等步骤所需的人力资源和基本物质资源消耗。</t>
  </si>
  <si>
    <t>部位</t>
  </si>
  <si>
    <t>014300000050001</t>
  </si>
  <si>
    <t>小夹板固定术-儿童
（加收）</t>
  </si>
  <si>
    <t>014300000060000</t>
  </si>
  <si>
    <t>小夹板调整术</t>
  </si>
  <si>
    <t>根据患者复诊情况对小夹板等外固定装置进行调整。</t>
  </si>
  <si>
    <t>所定价格涵盖观察、调整等步骤所需的人力资源和基本物质资源消耗。</t>
  </si>
  <si>
    <t>014300000060001</t>
  </si>
  <si>
    <t>小夹板调整术-儿童
（加收）</t>
  </si>
  <si>
    <t>014300000070000</t>
  </si>
  <si>
    <t>中医复位内固定术</t>
  </si>
  <si>
    <t>使用各种针具、钉具，以内固定方式复位固定骨折部位。</t>
  </si>
  <si>
    <t>所定价格涵盖摆位、消毒、进针、牵拉复位、撬拨、包扎固定等步骤所需的人力资源和基本物质资源消耗。</t>
  </si>
  <si>
    <t>014300000070001</t>
  </si>
  <si>
    <t>中医复位内固定术-儿童（加收）</t>
  </si>
  <si>
    <t>014300000080000</t>
  </si>
  <si>
    <t>手法松解术</t>
  </si>
  <si>
    <t>通过理筋、松筋、弹拨等手法疏通经络、松解粘连、滑利关节。</t>
  </si>
  <si>
    <t>所定价格涵盖摆位、手法疏通等步骤，以及必要时使用辅助器械所需的人力资源和基本物质资源消耗。</t>
  </si>
  <si>
    <t>次</t>
  </si>
  <si>
    <t>不与同部位中医推拿同时收费。</t>
  </si>
  <si>
    <t>014300000080001</t>
  </si>
  <si>
    <t>手法松解术-儿童
（加收）</t>
  </si>
  <si>
    <t>014300000090000</t>
  </si>
  <si>
    <t>手法挤压术</t>
  </si>
  <si>
    <t>通过抚触挤压腱鞘囊肿，使囊肿破裂。</t>
  </si>
  <si>
    <t>所定价格涵盖定位、抚触、挤压等步骤所需的人力资源和基本物质资源消耗。</t>
  </si>
  <si>
    <t>014300000090001</t>
  </si>
  <si>
    <t>手法挤压术-儿童
（加收）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</si>
</sst>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39">
    <font>
      <sz val="11"/>
      <color theme="1"/>
      <name val="宋体"/>
      <charset val="134"/>
      <scheme val="minor"/>
    </font>
    <font>
      <sz val="10"/>
      <name val="宋体"/>
      <charset val="204"/>
    </font>
    <font>
      <sz val="10"/>
      <color theme="1"/>
      <name val="方正书宋_GBK"/>
      <charset val="204"/>
    </font>
    <font>
      <sz val="10"/>
      <color theme="1"/>
      <name val="Times New Roman"/>
      <charset val="204"/>
    </font>
    <font>
      <sz val="22"/>
      <name val="Times New Roman"/>
      <charset val="134"/>
    </font>
    <font>
      <b/>
      <sz val="10"/>
      <name val="黑体"/>
      <charset val="134"/>
    </font>
    <font>
      <sz val="14"/>
      <color theme="1"/>
      <name val="黑体"/>
      <charset val="204"/>
    </font>
    <font>
      <sz val="18"/>
      <name val="方正小标宋简体"/>
      <charset val="134"/>
    </font>
    <font>
      <b/>
      <sz val="10"/>
      <name val="宋体"/>
      <charset val="134"/>
    </font>
    <font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204"/>
      <scheme val="major"/>
    </font>
    <font>
      <sz val="10"/>
      <name val="宋体"/>
      <charset val="134"/>
      <scheme val="major"/>
    </font>
    <font>
      <sz val="10"/>
      <color rgb="FFFF0000"/>
      <name val="宋体"/>
      <charset val="134"/>
      <scheme val="major"/>
    </font>
    <font>
      <sz val="10"/>
      <color theme="1"/>
      <name val="宋体"/>
      <charset val="20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8"/>
      <color theme="1"/>
      <name val="方正小标宋简体"/>
      <charset val="134"/>
    </font>
    <font>
      <b/>
      <sz val="10"/>
      <color rgb="FF000000"/>
      <name val="Times New Roman"/>
      <charset val="134"/>
    </font>
    <font>
      <b/>
      <sz val="10"/>
      <color rgb="FF000000"/>
      <name val="宋体"/>
      <charset val="134"/>
    </font>
    <font>
      <b/>
      <sz val="10"/>
      <color rgb="FF000000"/>
      <name val="Times New Roman"/>
      <charset val="20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8" applyNumberFormat="0" applyAlignment="0" applyProtection="0">
      <alignment vertical="center"/>
    </xf>
    <xf numFmtId="0" fontId="25" fillId="4" borderId="9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5">
    <xf numFmtId="0" fontId="0" fillId="0" borderId="0" xfId="0">
      <alignment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176" fontId="0" fillId="0" borderId="0" xfId="0" applyNumberFormat="1">
      <alignment vertical="center"/>
    </xf>
    <xf numFmtId="0" fontId="3" fillId="0" borderId="0" xfId="0" applyFont="1" applyFill="1" applyBorder="1" applyAlignment="1">
      <alignment horizontal="left" vertical="top"/>
    </xf>
    <xf numFmtId="0" fontId="4" fillId="0" borderId="0" xfId="0" applyFont="1" applyFill="1" applyAlignment="1"/>
    <xf numFmtId="0" fontId="5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/>
    </xf>
    <xf numFmtId="176" fontId="3" fillId="0" borderId="0" xfId="0" applyNumberFormat="1" applyFont="1" applyFill="1" applyBorder="1" applyAlignment="1">
      <alignment horizontal="left" vertical="top"/>
    </xf>
    <xf numFmtId="0" fontId="6" fillId="0" borderId="0" xfId="0" applyFont="1" applyFill="1" applyAlignment="1">
      <alignment horizontal="left" vertical="top" wrapText="1"/>
    </xf>
    <xf numFmtId="0" fontId="6" fillId="0" borderId="0" xfId="0" applyFont="1" applyFill="1" applyAlignment="1">
      <alignment horizontal="left" vertical="top"/>
    </xf>
    <xf numFmtId="0" fontId="7" fillId="0" borderId="0" xfId="0" applyFont="1" applyFill="1" applyAlignment="1">
      <alignment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top"/>
    </xf>
    <xf numFmtId="0" fontId="4" fillId="0" borderId="3" xfId="0" applyFont="1" applyFill="1" applyBorder="1" applyAlignment="1"/>
    <xf numFmtId="176" fontId="0" fillId="0" borderId="2" xfId="0" applyNumberFormat="1" applyBorder="1">
      <alignment vertical="center"/>
    </xf>
    <xf numFmtId="0" fontId="10" fillId="0" borderId="2" xfId="0" applyFont="1" applyFill="1" applyBorder="1" applyAlignment="1" quotePrefix="1">
      <alignment horizontal="center" vertical="center"/>
    </xf>
    <xf numFmtId="0" fontId="11" fillId="0" borderId="1" xfId="0" applyFont="1" applyFill="1" applyBorder="1" applyAlignment="1" quotePrefix="1">
      <alignment horizontal="center" vertical="center" wrapText="1"/>
    </xf>
    <xf numFmtId="0" fontId="11" fillId="0" borderId="2" xfId="0" applyFont="1" applyFill="1" applyBorder="1" applyAlignment="1" quotePrefix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tabSelected="1" view="pageBreakPreview" zoomScaleNormal="100" workbookViewId="0">
      <pane ySplit="3" topLeftCell="A15" activePane="bottomLeft" state="frozen"/>
      <selection/>
      <selection pane="bottomLeft" activeCell="K23" sqref="K23"/>
    </sheetView>
  </sheetViews>
  <sheetFormatPr defaultColWidth="8.18333333333333" defaultRowHeight="12.75"/>
  <cols>
    <col min="1" max="1" width="4.75" style="11" customWidth="1"/>
    <col min="2" max="2" width="15.05" style="7" customWidth="1"/>
    <col min="3" max="3" width="20.175" style="12" customWidth="1"/>
    <col min="4" max="4" width="16.0666666666667" style="7" customWidth="1"/>
    <col min="5" max="5" width="23.0333333333333" style="7" customWidth="1"/>
    <col min="6" max="6" width="8.5" style="7" customWidth="1"/>
    <col min="7" max="7" width="14.8833333333333" style="7" customWidth="1"/>
    <col min="8" max="8" width="8.5" style="13" customWidth="1"/>
    <col min="9" max="9" width="8.35833333333333" style="13" customWidth="1"/>
    <col min="10" max="10" width="8.25" style="7" customWidth="1"/>
    <col min="11" max="11" width="8.75" style="7" customWidth="1"/>
    <col min="12" max="12" width="11.6333333333333" style="7" customWidth="1"/>
    <col min="13" max="16384" width="21.45" style="7"/>
  </cols>
  <sheetData>
    <row r="1" s="7" customFormat="1" ht="18" customHeight="1" spans="1:11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42"/>
      <c r="K1" s="42"/>
    </row>
    <row r="2" s="8" customFormat="1" ht="25" customHeight="1" spans="1:12">
      <c r="A2" s="16" t="s">
        <v>1</v>
      </c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="8" customFormat="1" ht="36" customHeight="1" spans="1:12">
      <c r="A3" s="17" t="s">
        <v>2</v>
      </c>
      <c r="B3" s="18" t="s">
        <v>3</v>
      </c>
      <c r="C3" s="18" t="s">
        <v>4</v>
      </c>
      <c r="D3" s="18" t="s">
        <v>5</v>
      </c>
      <c r="E3" s="18" t="s">
        <v>6</v>
      </c>
      <c r="F3" s="17" t="s">
        <v>7</v>
      </c>
      <c r="G3" s="17" t="s">
        <v>8</v>
      </c>
      <c r="H3" s="19" t="s">
        <v>9</v>
      </c>
      <c r="I3" s="19" t="s">
        <v>10</v>
      </c>
      <c r="J3" s="19" t="s">
        <v>11</v>
      </c>
      <c r="K3" s="19" t="s">
        <v>12</v>
      </c>
      <c r="L3" s="17" t="s">
        <v>13</v>
      </c>
    </row>
    <row r="4" s="8" customFormat="1" ht="31" customHeight="1" spans="1:12">
      <c r="A4" s="20"/>
      <c r="B4" s="45" t="s">
        <v>14</v>
      </c>
      <c r="C4" s="21" t="s">
        <v>15</v>
      </c>
      <c r="D4" s="22"/>
      <c r="E4" s="22"/>
      <c r="F4" s="22"/>
      <c r="G4" s="23"/>
      <c r="H4" s="24"/>
      <c r="I4" s="24"/>
      <c r="J4" s="43"/>
      <c r="K4" s="43"/>
      <c r="L4" s="43"/>
    </row>
    <row r="5" s="9" customFormat="1" ht="280" customHeight="1" spans="1:12">
      <c r="A5" s="25"/>
      <c r="B5" s="21" t="s">
        <v>16</v>
      </c>
      <c r="C5" s="21" t="s">
        <v>17</v>
      </c>
      <c r="D5" s="26" t="s">
        <v>18</v>
      </c>
      <c r="E5" s="26"/>
      <c r="F5" s="26"/>
      <c r="G5" s="26"/>
      <c r="H5" s="26"/>
      <c r="I5" s="26"/>
      <c r="J5" s="26"/>
      <c r="K5" s="26"/>
      <c r="L5" s="26"/>
    </row>
    <row r="6" s="7" customFormat="1" ht="72" customHeight="1" spans="1:12">
      <c r="A6" s="27">
        <v>1</v>
      </c>
      <c r="B6" s="46" t="s">
        <v>19</v>
      </c>
      <c r="C6" s="28" t="s">
        <v>20</v>
      </c>
      <c r="D6" s="29" t="s">
        <v>21</v>
      </c>
      <c r="E6" s="29" t="s">
        <v>22</v>
      </c>
      <c r="F6" s="28" t="s">
        <v>23</v>
      </c>
      <c r="G6" s="29"/>
      <c r="H6" s="1">
        <v>186</v>
      </c>
      <c r="I6" s="1">
        <f t="shared" ref="I6:I10" si="0">H6*0.9</f>
        <v>167.4</v>
      </c>
      <c r="J6" s="3">
        <v>150</v>
      </c>
      <c r="K6" s="44">
        <v>120</v>
      </c>
      <c r="L6" s="4" t="s">
        <v>24</v>
      </c>
    </row>
    <row r="7" s="7" customFormat="1" ht="48" customHeight="1" spans="1:12">
      <c r="A7" s="28"/>
      <c r="B7" s="47" t="s">
        <v>25</v>
      </c>
      <c r="C7" s="30" t="s">
        <v>26</v>
      </c>
      <c r="D7" s="31"/>
      <c r="E7" s="31"/>
      <c r="F7" s="30" t="s">
        <v>23</v>
      </c>
      <c r="G7" s="31"/>
      <c r="H7" s="2">
        <f t="shared" ref="H7:H11" si="1">H6*0.3</f>
        <v>55.8</v>
      </c>
      <c r="I7" s="2">
        <f t="shared" ref="I7:I11" si="2">I6*0.3</f>
        <v>50.22</v>
      </c>
      <c r="J7" s="4">
        <v>45</v>
      </c>
      <c r="K7" s="44">
        <v>36</v>
      </c>
      <c r="L7" s="4" t="s">
        <v>27</v>
      </c>
    </row>
    <row r="8" s="7" customFormat="1" ht="89" customHeight="1" spans="1:12">
      <c r="A8" s="32">
        <v>2</v>
      </c>
      <c r="B8" s="47" t="s">
        <v>28</v>
      </c>
      <c r="C8" s="30" t="s">
        <v>29</v>
      </c>
      <c r="D8" s="31" t="s">
        <v>30</v>
      </c>
      <c r="E8" s="31" t="s">
        <v>22</v>
      </c>
      <c r="F8" s="30" t="s">
        <v>23</v>
      </c>
      <c r="G8" s="31" t="s">
        <v>31</v>
      </c>
      <c r="H8" s="2">
        <v>279</v>
      </c>
      <c r="I8" s="2">
        <f t="shared" si="0"/>
        <v>251.1</v>
      </c>
      <c r="J8" s="4">
        <v>226</v>
      </c>
      <c r="K8" s="44">
        <v>181</v>
      </c>
      <c r="L8" s="4" t="s">
        <v>24</v>
      </c>
    </row>
    <row r="9" s="7" customFormat="1" ht="86" customHeight="1" spans="1:12">
      <c r="A9" s="28"/>
      <c r="B9" s="47" t="s">
        <v>32</v>
      </c>
      <c r="C9" s="30" t="s">
        <v>33</v>
      </c>
      <c r="D9" s="31"/>
      <c r="E9" s="31"/>
      <c r="F9" s="30" t="s">
        <v>23</v>
      </c>
      <c r="G9" s="31" t="s">
        <v>31</v>
      </c>
      <c r="H9" s="2">
        <f t="shared" si="1"/>
        <v>83.7</v>
      </c>
      <c r="I9" s="2">
        <f t="shared" si="2"/>
        <v>75.33</v>
      </c>
      <c r="J9" s="4">
        <v>68</v>
      </c>
      <c r="K9" s="44">
        <v>54.4</v>
      </c>
      <c r="L9" s="4" t="s">
        <v>27</v>
      </c>
    </row>
    <row r="10" s="7" customFormat="1" ht="68" customHeight="1" spans="1:12">
      <c r="A10" s="32">
        <v>3</v>
      </c>
      <c r="B10" s="47" t="s">
        <v>34</v>
      </c>
      <c r="C10" s="30" t="s">
        <v>35</v>
      </c>
      <c r="D10" s="31" t="s">
        <v>36</v>
      </c>
      <c r="E10" s="31" t="s">
        <v>22</v>
      </c>
      <c r="F10" s="30" t="s">
        <v>37</v>
      </c>
      <c r="G10" s="33"/>
      <c r="H10" s="2">
        <v>186</v>
      </c>
      <c r="I10" s="2">
        <f t="shared" si="0"/>
        <v>167.4</v>
      </c>
      <c r="J10" s="4">
        <v>150</v>
      </c>
      <c r="K10" s="44">
        <v>120</v>
      </c>
      <c r="L10" s="4" t="s">
        <v>24</v>
      </c>
    </row>
    <row r="11" s="7" customFormat="1" ht="42" customHeight="1" spans="1:12">
      <c r="A11" s="28"/>
      <c r="B11" s="47" t="s">
        <v>38</v>
      </c>
      <c r="C11" s="30" t="s">
        <v>39</v>
      </c>
      <c r="D11" s="31"/>
      <c r="E11" s="31"/>
      <c r="F11" s="30" t="s">
        <v>37</v>
      </c>
      <c r="G11" s="33"/>
      <c r="H11" s="2">
        <f t="shared" si="1"/>
        <v>55.8</v>
      </c>
      <c r="I11" s="2">
        <f t="shared" si="2"/>
        <v>50.22</v>
      </c>
      <c r="J11" s="4">
        <v>45</v>
      </c>
      <c r="K11" s="44">
        <v>36</v>
      </c>
      <c r="L11" s="4" t="s">
        <v>27</v>
      </c>
    </row>
    <row r="12" s="7" customFormat="1" ht="72" customHeight="1" spans="1:12">
      <c r="A12" s="32">
        <v>4</v>
      </c>
      <c r="B12" s="47" t="s">
        <v>40</v>
      </c>
      <c r="C12" s="30" t="s">
        <v>41</v>
      </c>
      <c r="D12" s="31" t="s">
        <v>42</v>
      </c>
      <c r="E12" s="31" t="s">
        <v>22</v>
      </c>
      <c r="F12" s="30" t="s">
        <v>37</v>
      </c>
      <c r="G12" s="34" t="s">
        <v>43</v>
      </c>
      <c r="H12" s="2">
        <v>279</v>
      </c>
      <c r="I12" s="2">
        <f t="shared" ref="I12:I16" si="3">H12*0.9</f>
        <v>251.1</v>
      </c>
      <c r="J12" s="4">
        <v>226</v>
      </c>
      <c r="K12" s="44">
        <v>180.8</v>
      </c>
      <c r="L12" s="4" t="s">
        <v>24</v>
      </c>
    </row>
    <row r="13" s="7" customFormat="1" ht="70" customHeight="1" spans="1:12">
      <c r="A13" s="28"/>
      <c r="B13" s="47" t="s">
        <v>44</v>
      </c>
      <c r="C13" s="30" t="s">
        <v>45</v>
      </c>
      <c r="D13" s="31"/>
      <c r="E13" s="31"/>
      <c r="F13" s="30" t="s">
        <v>37</v>
      </c>
      <c r="G13" s="34" t="s">
        <v>43</v>
      </c>
      <c r="H13" s="2">
        <f t="shared" ref="H13:H17" si="4">H12*0.3</f>
        <v>83.7</v>
      </c>
      <c r="I13" s="2">
        <f t="shared" ref="I13:I17" si="5">I12*0.3</f>
        <v>75.33</v>
      </c>
      <c r="J13" s="4">
        <v>68</v>
      </c>
      <c r="K13" s="44">
        <v>54.4</v>
      </c>
      <c r="L13" s="4" t="s">
        <v>27</v>
      </c>
    </row>
    <row r="14" s="7" customFormat="1" ht="52" customHeight="1" spans="1:12">
      <c r="A14" s="32">
        <v>5</v>
      </c>
      <c r="B14" s="47" t="s">
        <v>46</v>
      </c>
      <c r="C14" s="35" t="s">
        <v>47</v>
      </c>
      <c r="D14" s="31" t="s">
        <v>48</v>
      </c>
      <c r="E14" s="31" t="s">
        <v>49</v>
      </c>
      <c r="F14" s="30" t="s">
        <v>50</v>
      </c>
      <c r="G14" s="36"/>
      <c r="H14" s="2">
        <v>223</v>
      </c>
      <c r="I14" s="2">
        <f t="shared" si="3"/>
        <v>200.7</v>
      </c>
      <c r="J14" s="4">
        <v>181</v>
      </c>
      <c r="K14" s="44">
        <v>145</v>
      </c>
      <c r="L14" s="4" t="s">
        <v>24</v>
      </c>
    </row>
    <row r="15" s="7" customFormat="1" ht="42" customHeight="1" spans="1:12">
      <c r="A15" s="28"/>
      <c r="B15" s="47" t="s">
        <v>51</v>
      </c>
      <c r="C15" s="35" t="s">
        <v>52</v>
      </c>
      <c r="D15" s="31"/>
      <c r="E15" s="31"/>
      <c r="F15" s="30" t="s">
        <v>50</v>
      </c>
      <c r="G15" s="36"/>
      <c r="H15" s="2">
        <f t="shared" si="4"/>
        <v>66.9</v>
      </c>
      <c r="I15" s="2">
        <f t="shared" si="5"/>
        <v>60.21</v>
      </c>
      <c r="J15" s="4">
        <v>54</v>
      </c>
      <c r="K15" s="44">
        <v>43.2</v>
      </c>
      <c r="L15" s="4" t="s">
        <v>27</v>
      </c>
    </row>
    <row r="16" s="7" customFormat="1" ht="43" customHeight="1" spans="1:12">
      <c r="A16" s="32">
        <v>6</v>
      </c>
      <c r="B16" s="47" t="s">
        <v>53</v>
      </c>
      <c r="C16" s="35" t="s">
        <v>54</v>
      </c>
      <c r="D16" s="31" t="s">
        <v>55</v>
      </c>
      <c r="E16" s="31" t="s">
        <v>56</v>
      </c>
      <c r="F16" s="30" t="s">
        <v>50</v>
      </c>
      <c r="G16" s="37"/>
      <c r="H16" s="2">
        <v>223</v>
      </c>
      <c r="I16" s="2">
        <f t="shared" si="3"/>
        <v>200.7</v>
      </c>
      <c r="J16" s="4">
        <v>181</v>
      </c>
      <c r="K16" s="44">
        <v>144.8</v>
      </c>
      <c r="L16" s="4" t="s">
        <v>24</v>
      </c>
    </row>
    <row r="17" s="7" customFormat="1" ht="30" customHeight="1" spans="1:12">
      <c r="A17" s="28"/>
      <c r="B17" s="47" t="s">
        <v>57</v>
      </c>
      <c r="C17" s="35" t="s">
        <v>58</v>
      </c>
      <c r="D17" s="31"/>
      <c r="E17" s="31"/>
      <c r="F17" s="30" t="s">
        <v>50</v>
      </c>
      <c r="G17" s="37"/>
      <c r="H17" s="2">
        <f t="shared" si="4"/>
        <v>66.9</v>
      </c>
      <c r="I17" s="2">
        <f t="shared" si="5"/>
        <v>60.21</v>
      </c>
      <c r="J17" s="4">
        <v>54</v>
      </c>
      <c r="K17" s="44">
        <v>43.2</v>
      </c>
      <c r="L17" s="4" t="s">
        <v>27</v>
      </c>
    </row>
    <row r="18" s="7" customFormat="1" ht="66" customHeight="1" spans="1:12">
      <c r="A18" s="32">
        <v>7</v>
      </c>
      <c r="B18" s="47" t="s">
        <v>59</v>
      </c>
      <c r="C18" s="35" t="s">
        <v>60</v>
      </c>
      <c r="D18" s="31" t="s">
        <v>61</v>
      </c>
      <c r="E18" s="31" t="s">
        <v>62</v>
      </c>
      <c r="F18" s="30" t="s">
        <v>37</v>
      </c>
      <c r="G18" s="31"/>
      <c r="H18" s="2">
        <v>223</v>
      </c>
      <c r="I18" s="2">
        <f t="shared" ref="I18:I22" si="6">H18*0.9</f>
        <v>200.7</v>
      </c>
      <c r="J18" s="4">
        <v>181</v>
      </c>
      <c r="K18" s="44">
        <v>144.8</v>
      </c>
      <c r="L18" s="4" t="s">
        <v>24</v>
      </c>
    </row>
    <row r="19" s="7" customFormat="1" ht="28" customHeight="1" spans="1:12">
      <c r="A19" s="28"/>
      <c r="B19" s="47" t="s">
        <v>63</v>
      </c>
      <c r="C19" s="35" t="s">
        <v>64</v>
      </c>
      <c r="D19" s="31"/>
      <c r="E19" s="31"/>
      <c r="F19" s="30" t="s">
        <v>37</v>
      </c>
      <c r="G19" s="31"/>
      <c r="H19" s="2">
        <f t="shared" ref="H19:H23" si="7">H18*0.3</f>
        <v>66.9</v>
      </c>
      <c r="I19" s="2">
        <f t="shared" ref="I19:I23" si="8">I18*0.3</f>
        <v>60.21</v>
      </c>
      <c r="J19" s="4">
        <v>54</v>
      </c>
      <c r="K19" s="44">
        <v>43.2</v>
      </c>
      <c r="L19" s="4" t="s">
        <v>27</v>
      </c>
    </row>
    <row r="20" s="7" customFormat="1" ht="52" customHeight="1" spans="1:12">
      <c r="A20" s="32">
        <v>8</v>
      </c>
      <c r="B20" s="47" t="s">
        <v>65</v>
      </c>
      <c r="C20" s="30" t="s">
        <v>66</v>
      </c>
      <c r="D20" s="31" t="s">
        <v>67</v>
      </c>
      <c r="E20" s="31" t="s">
        <v>68</v>
      </c>
      <c r="F20" s="38" t="s">
        <v>69</v>
      </c>
      <c r="G20" s="34" t="s">
        <v>70</v>
      </c>
      <c r="H20" s="2">
        <v>114</v>
      </c>
      <c r="I20" s="2">
        <f t="shared" si="6"/>
        <v>102.6</v>
      </c>
      <c r="J20" s="4">
        <v>93</v>
      </c>
      <c r="K20" s="44">
        <v>73.6</v>
      </c>
      <c r="L20" s="4" t="s">
        <v>24</v>
      </c>
    </row>
    <row r="21" s="7" customFormat="1" ht="30" customHeight="1" spans="1:12">
      <c r="A21" s="28"/>
      <c r="B21" s="47" t="s">
        <v>71</v>
      </c>
      <c r="C21" s="30" t="s">
        <v>72</v>
      </c>
      <c r="D21" s="31"/>
      <c r="E21" s="31"/>
      <c r="F21" s="38" t="s">
        <v>69</v>
      </c>
      <c r="G21" s="34" t="s">
        <v>70</v>
      </c>
      <c r="H21" s="2">
        <f t="shared" si="7"/>
        <v>34.2</v>
      </c>
      <c r="I21" s="2">
        <f t="shared" si="8"/>
        <v>30.78</v>
      </c>
      <c r="J21" s="4">
        <v>28</v>
      </c>
      <c r="K21" s="44">
        <v>22.4</v>
      </c>
      <c r="L21" s="4" t="s">
        <v>27</v>
      </c>
    </row>
    <row r="22" s="7" customFormat="1" ht="39" customHeight="1" spans="1:12">
      <c r="A22" s="32">
        <v>9</v>
      </c>
      <c r="B22" s="47" t="s">
        <v>73</v>
      </c>
      <c r="C22" s="30" t="s">
        <v>74</v>
      </c>
      <c r="D22" s="31" t="s">
        <v>75</v>
      </c>
      <c r="E22" s="31" t="s">
        <v>76</v>
      </c>
      <c r="F22" s="38" t="s">
        <v>69</v>
      </c>
      <c r="G22" s="31"/>
      <c r="H22" s="2">
        <v>56</v>
      </c>
      <c r="I22" s="2">
        <f t="shared" si="6"/>
        <v>50.4</v>
      </c>
      <c r="J22" s="4">
        <v>45</v>
      </c>
      <c r="K22" s="44">
        <v>36</v>
      </c>
      <c r="L22" s="4" t="s">
        <v>24</v>
      </c>
    </row>
    <row r="23" s="10" customFormat="1" ht="28" customHeight="1" spans="1:12">
      <c r="A23" s="28"/>
      <c r="B23" s="47" t="s">
        <v>77</v>
      </c>
      <c r="C23" s="39" t="s">
        <v>78</v>
      </c>
      <c r="D23" s="40"/>
      <c r="E23" s="40"/>
      <c r="F23" s="38" t="s">
        <v>69</v>
      </c>
      <c r="G23" s="41"/>
      <c r="H23" s="5">
        <f t="shared" si="7"/>
        <v>16.8</v>
      </c>
      <c r="I23" s="5">
        <f t="shared" si="8"/>
        <v>15.12</v>
      </c>
      <c r="J23" s="4">
        <v>14</v>
      </c>
      <c r="K23" s="44">
        <v>11.2</v>
      </c>
      <c r="L23" s="4" t="s">
        <v>27</v>
      </c>
    </row>
  </sheetData>
  <mergeCells count="12">
    <mergeCell ref="A1:I1"/>
    <mergeCell ref="A2:L2"/>
    <mergeCell ref="D5:L5"/>
    <mergeCell ref="A6:A7"/>
    <mergeCell ref="A8:A9"/>
    <mergeCell ref="A10:A11"/>
    <mergeCell ref="A12:A13"/>
    <mergeCell ref="A14:A15"/>
    <mergeCell ref="A16:A17"/>
    <mergeCell ref="A18:A19"/>
    <mergeCell ref="A20:A21"/>
    <mergeCell ref="A22:A23"/>
  </mergeCells>
  <pageMargins left="0.786805555555556" right="0.590277777777778" top="0.786805555555556" bottom="0.786805555555556" header="0.5" footer="0.5"/>
  <pageSetup paperSize="9" scale="90" firstPageNumber="4" fitToHeight="0" orientation="landscape" useFirstPageNumber="1" horizontalDpi="600"/>
  <headerFooter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workbookViewId="0">
      <selection activeCell="L4" sqref="L4:L21"/>
    </sheetView>
  </sheetViews>
  <sheetFormatPr defaultColWidth="9" defaultRowHeight="13.5"/>
  <sheetData>
    <row r="1" spans="1:5">
      <c r="A1" s="1">
        <v>167.4</v>
      </c>
      <c r="B1">
        <f>A1*0.9</f>
        <v>150.66</v>
      </c>
      <c r="D1">
        <v>150.66</v>
      </c>
      <c r="E1">
        <v>151</v>
      </c>
    </row>
    <row r="2" spans="1:5">
      <c r="A2" s="2">
        <v>50.22</v>
      </c>
      <c r="B2">
        <f t="shared" ref="B2:B18" si="0">A2*0.9</f>
        <v>45.198</v>
      </c>
      <c r="D2">
        <v>45.198</v>
      </c>
      <c r="E2">
        <v>45</v>
      </c>
    </row>
    <row r="3" spans="1:5">
      <c r="A3" s="2">
        <v>251.1</v>
      </c>
      <c r="B3">
        <f t="shared" si="0"/>
        <v>225.99</v>
      </c>
      <c r="D3">
        <v>225.99</v>
      </c>
      <c r="E3">
        <v>68</v>
      </c>
    </row>
    <row r="4" spans="1:12">
      <c r="A4" s="2">
        <v>75.33</v>
      </c>
      <c r="B4">
        <f t="shared" si="0"/>
        <v>67.797</v>
      </c>
      <c r="D4">
        <v>67.797</v>
      </c>
      <c r="E4">
        <v>68</v>
      </c>
      <c r="H4" s="3">
        <v>151</v>
      </c>
      <c r="I4">
        <f>H4*0.8</f>
        <v>120.8</v>
      </c>
      <c r="L4" s="6">
        <v>120.8</v>
      </c>
    </row>
    <row r="5" spans="1:12">
      <c r="A5" s="2">
        <v>167.4</v>
      </c>
      <c r="B5">
        <f t="shared" si="0"/>
        <v>150.66</v>
      </c>
      <c r="D5">
        <v>150.66</v>
      </c>
      <c r="E5">
        <v>151</v>
      </c>
      <c r="H5" s="4">
        <v>45</v>
      </c>
      <c r="I5">
        <f t="shared" ref="I5:I21" si="1">H5*0.8</f>
        <v>36</v>
      </c>
      <c r="L5" s="6">
        <v>36</v>
      </c>
    </row>
    <row r="6" spans="1:12">
      <c r="A6" s="2">
        <v>50.22</v>
      </c>
      <c r="B6">
        <f t="shared" si="0"/>
        <v>45.198</v>
      </c>
      <c r="D6">
        <v>45.198</v>
      </c>
      <c r="E6">
        <v>45</v>
      </c>
      <c r="H6" s="4">
        <v>68</v>
      </c>
      <c r="I6">
        <f t="shared" si="1"/>
        <v>54.4</v>
      </c>
      <c r="L6" s="6">
        <v>54.4</v>
      </c>
    </row>
    <row r="7" spans="1:12">
      <c r="A7" s="2">
        <v>251.1</v>
      </c>
      <c r="B7">
        <f t="shared" si="0"/>
        <v>225.99</v>
      </c>
      <c r="D7">
        <v>225.99</v>
      </c>
      <c r="E7">
        <v>226</v>
      </c>
      <c r="H7" s="4">
        <v>68</v>
      </c>
      <c r="I7">
        <f t="shared" si="1"/>
        <v>54.4</v>
      </c>
      <c r="L7" s="6">
        <v>54.4</v>
      </c>
    </row>
    <row r="8" spans="1:12">
      <c r="A8" s="2">
        <v>75.33</v>
      </c>
      <c r="B8">
        <f t="shared" si="0"/>
        <v>67.797</v>
      </c>
      <c r="D8">
        <v>67.797</v>
      </c>
      <c r="E8">
        <v>68</v>
      </c>
      <c r="H8" s="4">
        <v>151</v>
      </c>
      <c r="I8">
        <f t="shared" si="1"/>
        <v>120.8</v>
      </c>
      <c r="L8" s="6">
        <v>120.8</v>
      </c>
    </row>
    <row r="9" spans="1:12">
      <c r="A9" s="2">
        <v>200.7</v>
      </c>
      <c r="B9">
        <f t="shared" si="0"/>
        <v>180.63</v>
      </c>
      <c r="D9">
        <v>180.63</v>
      </c>
      <c r="E9">
        <v>180</v>
      </c>
      <c r="H9" s="4">
        <v>45</v>
      </c>
      <c r="I9">
        <f t="shared" si="1"/>
        <v>36</v>
      </c>
      <c r="L9" s="6">
        <v>36</v>
      </c>
    </row>
    <row r="10" spans="1:12">
      <c r="A10" s="2">
        <v>60.21</v>
      </c>
      <c r="B10">
        <f t="shared" si="0"/>
        <v>54.189</v>
      </c>
      <c r="D10">
        <v>54.189</v>
      </c>
      <c r="E10">
        <v>54</v>
      </c>
      <c r="H10" s="4">
        <v>226</v>
      </c>
      <c r="I10">
        <f t="shared" si="1"/>
        <v>180.8</v>
      </c>
      <c r="L10" s="6">
        <v>180.8</v>
      </c>
    </row>
    <row r="11" spans="1:12">
      <c r="A11" s="2">
        <v>200.7</v>
      </c>
      <c r="B11">
        <f t="shared" si="0"/>
        <v>180.63</v>
      </c>
      <c r="D11">
        <v>180.63</v>
      </c>
      <c r="E11">
        <v>181</v>
      </c>
      <c r="H11" s="4">
        <v>68</v>
      </c>
      <c r="I11">
        <f t="shared" si="1"/>
        <v>54.4</v>
      </c>
      <c r="L11" s="6">
        <v>54.4</v>
      </c>
    </row>
    <row r="12" spans="1:12">
      <c r="A12" s="2">
        <v>60.21</v>
      </c>
      <c r="B12">
        <f t="shared" si="0"/>
        <v>54.189</v>
      </c>
      <c r="D12">
        <v>54.189</v>
      </c>
      <c r="E12">
        <v>54</v>
      </c>
      <c r="H12" s="4">
        <v>180</v>
      </c>
      <c r="I12">
        <f t="shared" si="1"/>
        <v>144</v>
      </c>
      <c r="L12" s="6">
        <v>144</v>
      </c>
    </row>
    <row r="13" spans="1:12">
      <c r="A13" s="2">
        <v>200.7</v>
      </c>
      <c r="B13">
        <f t="shared" si="0"/>
        <v>180.63</v>
      </c>
      <c r="D13">
        <v>180.63</v>
      </c>
      <c r="E13">
        <v>181</v>
      </c>
      <c r="H13" s="4">
        <v>54</v>
      </c>
      <c r="I13">
        <f t="shared" si="1"/>
        <v>43.2</v>
      </c>
      <c r="L13" s="6">
        <v>43.2</v>
      </c>
    </row>
    <row r="14" spans="1:12">
      <c r="A14" s="2">
        <v>60.21</v>
      </c>
      <c r="B14">
        <f t="shared" si="0"/>
        <v>54.189</v>
      </c>
      <c r="D14">
        <v>54.189</v>
      </c>
      <c r="E14">
        <v>54</v>
      </c>
      <c r="H14" s="4">
        <v>181</v>
      </c>
      <c r="I14">
        <f t="shared" si="1"/>
        <v>144.8</v>
      </c>
      <c r="L14" s="6">
        <v>144.8</v>
      </c>
    </row>
    <row r="15" spans="1:12">
      <c r="A15" s="2">
        <v>102.6</v>
      </c>
      <c r="B15">
        <f t="shared" si="0"/>
        <v>92.34</v>
      </c>
      <c r="D15">
        <v>92.34</v>
      </c>
      <c r="E15">
        <v>92</v>
      </c>
      <c r="H15" s="4">
        <v>54</v>
      </c>
      <c r="I15">
        <f t="shared" si="1"/>
        <v>43.2</v>
      </c>
      <c r="L15" s="6">
        <v>43.2</v>
      </c>
    </row>
    <row r="16" spans="1:12">
      <c r="A16" s="2">
        <v>30.78</v>
      </c>
      <c r="B16">
        <f t="shared" si="0"/>
        <v>27.702</v>
      </c>
      <c r="D16">
        <v>27.702</v>
      </c>
      <c r="E16">
        <v>28</v>
      </c>
      <c r="H16" s="4">
        <v>181</v>
      </c>
      <c r="I16">
        <f t="shared" si="1"/>
        <v>144.8</v>
      </c>
      <c r="L16" s="6">
        <v>144.8</v>
      </c>
    </row>
    <row r="17" spans="1:12">
      <c r="A17" s="2">
        <v>50.4</v>
      </c>
      <c r="B17">
        <f t="shared" si="0"/>
        <v>45.36</v>
      </c>
      <c r="D17">
        <v>45.36</v>
      </c>
      <c r="E17">
        <v>45</v>
      </c>
      <c r="H17" s="4">
        <v>54</v>
      </c>
      <c r="I17">
        <f t="shared" si="1"/>
        <v>43.2</v>
      </c>
      <c r="L17" s="6">
        <v>43.2</v>
      </c>
    </row>
    <row r="18" spans="1:12">
      <c r="A18" s="5">
        <v>15.12</v>
      </c>
      <c r="B18">
        <f t="shared" si="0"/>
        <v>13.608</v>
      </c>
      <c r="D18">
        <v>13.608</v>
      </c>
      <c r="E18">
        <v>14</v>
      </c>
      <c r="H18" s="4">
        <v>92</v>
      </c>
      <c r="I18">
        <f t="shared" si="1"/>
        <v>73.6</v>
      </c>
      <c r="L18" s="6">
        <v>73.6</v>
      </c>
    </row>
    <row r="19" spans="8:12">
      <c r="H19" s="4">
        <v>28</v>
      </c>
      <c r="I19">
        <f t="shared" si="1"/>
        <v>22.4</v>
      </c>
      <c r="L19" s="6">
        <v>22.4</v>
      </c>
    </row>
    <row r="20" spans="8:12">
      <c r="H20" s="4">
        <v>45</v>
      </c>
      <c r="I20">
        <f t="shared" si="1"/>
        <v>36</v>
      </c>
      <c r="L20" s="6">
        <v>36</v>
      </c>
    </row>
    <row r="21" spans="8:12">
      <c r="H21" s="4">
        <v>14</v>
      </c>
      <c r="I21">
        <f t="shared" si="1"/>
        <v>11.2</v>
      </c>
      <c r="L21" s="6">
        <v>11.2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lenovo</cp:lastModifiedBy>
  <dcterms:created xsi:type="dcterms:W3CDTF">2024-10-28T20:40:00Z</dcterms:created>
  <dcterms:modified xsi:type="dcterms:W3CDTF">2025-01-20T06:22:45Z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4B4497A6B4E745A59833C91CFA85EEBE_13</vt:lpwstr>
  </property>
  <property fmtid="{D5CDD505-2E9C-101B-9397-08002B2CF9AE}" pid="3" name="KSOProductBuildVer">
    <vt:lpwstr>2052-12.8.2.18205</vt:lpwstr>
  </property>
</Properties>
</file>